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Robi\___2023\_Arajanlat\Kisber_jarda\"/>
    </mc:Choice>
  </mc:AlternateContent>
  <xr:revisionPtr revIDLastSave="0" documentId="13_ncr:1_{C7C12F13-4272-44DC-9A21-EF0A0D654F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őösszesítő" sheetId="2" r:id="rId1"/>
    <sheet name="Tétellista" sheetId="3" r:id="rId2"/>
  </sheets>
  <calcPr calcId="181029"/>
</workbook>
</file>

<file path=xl/calcChain.xml><?xml version="1.0" encoding="utf-8"?>
<calcChain xmlns="http://schemas.openxmlformats.org/spreadsheetml/2006/main">
  <c r="I32" i="3" l="1"/>
  <c r="H32" i="3"/>
  <c r="I31" i="3"/>
  <c r="H31" i="3"/>
  <c r="I30" i="3"/>
  <c r="H30" i="3"/>
  <c r="I29" i="3"/>
  <c r="H29" i="3"/>
  <c r="I28" i="3"/>
  <c r="I33" i="3" s="1"/>
  <c r="D5" i="2" s="1"/>
  <c r="H28" i="3"/>
  <c r="H33" i="3" s="1"/>
  <c r="C5" i="2" s="1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I2" i="3"/>
  <c r="H2" i="3"/>
  <c r="C6" i="2" l="1"/>
  <c r="C7" i="2" s="1"/>
  <c r="C8" i="2" s="1"/>
</calcChain>
</file>

<file path=xl/sharedStrings.xml><?xml version="1.0" encoding="utf-8"?>
<sst xmlns="http://schemas.openxmlformats.org/spreadsheetml/2006/main" count="189" uniqueCount="139">
  <si>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</si>
  <si>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</si>
  <si>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</si>
  <si>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</si>
  <si>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</si>
  <si>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</si>
  <si>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</si>
  <si>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</si>
  <si>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</si>
  <si>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Megjegyzés</t>
  </si>
  <si>
    <t>ÉNGY kód</t>
  </si>
  <si>
    <t>K. jelző</t>
  </si>
  <si>
    <t>Munkanem</t>
  </si>
  <si>
    <t>Normaidő</t>
  </si>
  <si>
    <t>19-010-1.1.2</t>
  </si>
  <si>
    <t>Általános teendők, tervezési és előkészítési szakaszban, tervkészítés</t>
  </si>
  <si>
    <t>db</t>
  </si>
  <si>
    <t>Építés alatti forgalomtechnikai terv készítése</t>
  </si>
  <si>
    <t xml:space="preserve"> 190102244246</t>
  </si>
  <si>
    <t>ÖN</t>
  </si>
  <si>
    <t>19-010-1.11.1.4</t>
  </si>
  <si>
    <t>Általános teendők, megvalósulás szakaszában, ellenőrző mérések, tervezői műszaki vezetés a kivitelezés helyszínén</t>
  </si>
  <si>
    <t>óra</t>
  </si>
  <si>
    <t xml:space="preserve"> 190102244195</t>
  </si>
  <si>
    <t>19-010-1.21.2</t>
  </si>
  <si>
    <t>Általános teendők, befejezés szakaszában, megvalósulási tervdokumentáció elkészítése</t>
  </si>
  <si>
    <t xml:space="preserve"> 190102244314</t>
  </si>
  <si>
    <t>19-053-2</t>
  </si>
  <si>
    <t>Geodézia nyomvonal kitűzés</t>
  </si>
  <si>
    <t>19-063-1</t>
  </si>
  <si>
    <t>Építés alatti forgalomtechnika építés és bontás</t>
  </si>
  <si>
    <t>19-063-2</t>
  </si>
  <si>
    <t>ÚSZT információs tábla elhelyezése</t>
  </si>
  <si>
    <t>19-900-1</t>
  </si>
  <si>
    <t>Közműkezelői szakfelügyelet</t>
  </si>
  <si>
    <t>21-001-6.2</t>
  </si>
  <si>
    <t>Bozót- és cserjeirtás, ágaprítás, tövek átmérője 4,1-10,0 cm</t>
  </si>
  <si>
    <t>10 m²</t>
  </si>
  <si>
    <t>Továbbá a bozót elszállítása lerakóhelyre, lerakóhelyi díjjal.</t>
  </si>
  <si>
    <t xml:space="preserve"> 210010013665</t>
  </si>
  <si>
    <t>21-004-4.1.4-0110811</t>
  </si>
  <si>
    <t>Talajjavító réteg készítése vonalas létesítményeknél, 3,00 m szélességig vagy építményen belül, zúzottkőből, Zúzottkő dolomit, Z 55/80, KŐKA, Iszkaszentgyörgy</t>
  </si>
  <si>
    <t>m³</t>
  </si>
  <si>
    <t>306x1,7x0,25=130,1 m3  (Z0/65) 156x1,7x0,15=39,8 m3  (Z0/65) Összesen: 169,9 m3</t>
  </si>
  <si>
    <t xml:space="preserve"> 210044018502</t>
  </si>
  <si>
    <t>21-004-4.1.4-0120123</t>
  </si>
  <si>
    <t>Talajjavító réteg készítése vonalas létesítményeknél, 3,00 m szélességig vagy építményen belül, zúzottkőből, Nemes zúzottkő, NZ 0/4 Colas-Északkő, Szob</t>
  </si>
  <si>
    <t>306x1,1x0,05=16,8 m3 Z0/22</t>
  </si>
  <si>
    <t xml:space="preserve"> 210044018514</t>
  </si>
  <si>
    <t>21-004-4.1.4-0130212</t>
  </si>
  <si>
    <t>Talajjavító réteg készítése vonalas létesítményeknél, 3,00 m szélességig vagy építményen belül, zúzottkőből, Különleges zúzottkő dolomit, KZ 2/4, KŐKA, Iszkaszentgyörgy</t>
  </si>
  <si>
    <t>462x1,1x0,03=15,3 m3 Z2/4</t>
  </si>
  <si>
    <t xml:space="preserve"> 210044018526</t>
  </si>
  <si>
    <t>21-004-5.1.1.1</t>
  </si>
  <si>
    <t>Tükörkészítés tömörítés nélkül, sík felületen gépi erővel, kiegészítő kézi munkával talajosztály: I-IV.</t>
  </si>
  <si>
    <t>m²</t>
  </si>
  <si>
    <t>462x1,7=785,4m2</t>
  </si>
  <si>
    <t xml:space="preserve"> 210040015663</t>
  </si>
  <si>
    <t>21-004-6.1</t>
  </si>
  <si>
    <t>Padkarendezés gépi erővel, kiegészítő kézi munkával, I-IV. oszt. talajban, vastagság 10,0 cm-ig</t>
  </si>
  <si>
    <t>Szikkasztó terepvápa készítése a 0+000 - 0+057 km sz. között.</t>
  </si>
  <si>
    <t xml:space="preserve"> 210040015702</t>
  </si>
  <si>
    <t>21-004-7.1</t>
  </si>
  <si>
    <t>Padka és elválasztó sáv készítése, felületrendezés tömörítés nélkül, helyszínről szállított anyagból, gépi erővel, kiegészítő kézi munkával, földanyagból</t>
  </si>
  <si>
    <t>2x306x0,5x0,15= 45,9 m3</t>
  </si>
  <si>
    <t xml:space="preserve"> 210040015726</t>
  </si>
  <si>
    <t>21-005-1.1.3</t>
  </si>
  <si>
    <t>Kisméretű csatorna (nyílt árok) építése 1,00 m2 szelvényig, kézi erővel bármely konzisztenciájú talajban, talajosztály: IV.</t>
  </si>
  <si>
    <t>69x0,8m2=55,2 m3 (géppel, kiegészítő kézi munkával)</t>
  </si>
  <si>
    <t xml:space="preserve"> 210050015793</t>
  </si>
  <si>
    <t>21-006-1.1.1</t>
  </si>
  <si>
    <t>Bevágási szelvény bővítése 3,00 m-nél kisebb vastagságban, földkitermeléssel, töltés- vagy depóniaképzéssel, tömörítés nélkül, I-IV. oszt.talajban, gépi erővel, szállítással, 20,0 m-ig</t>
  </si>
  <si>
    <t xml:space="preserve"> 210060015865</t>
  </si>
  <si>
    <t>21-008-3.1.1</t>
  </si>
  <si>
    <t>Simító hengerlés a földmű (tükör és padka) felületén, gépi erővel, 3,0 m szélességig</t>
  </si>
  <si>
    <t xml:space="preserve"> 210080016263</t>
  </si>
  <si>
    <t>21-010-31.1.1</t>
  </si>
  <si>
    <t>Meglévő csatorna bővítése, iszaptalanítása, gépi erővel, 0,0-1,0 m² szelvényterület között</t>
  </si>
  <si>
    <t>Meglévő földárok tisztítása és jókarba helyezése profilozással. 192 m</t>
  </si>
  <si>
    <t xml:space="preserve"> 210101672294</t>
  </si>
  <si>
    <t>21-011-1.2.1</t>
  </si>
  <si>
    <t>Fejtett föld felrakása szállítóeszközre, géppel, talajosztály I-IV.</t>
  </si>
  <si>
    <t>28+314,2+55,2= 397,4 m3 (beton bontás + járda + árok)</t>
  </si>
  <si>
    <t xml:space="preserve"> 210110016406</t>
  </si>
  <si>
    <t>21-011-11.7</t>
  </si>
  <si>
    <t>Építési törmelék konténeres elszállítása, lerakása, lerakóhelyi díjjal, 10,0 m³-es konténerbe</t>
  </si>
  <si>
    <t>28+314,2+55,2-45,9= 351,5 m3 (beton bontás + járda + árok  -padka) 351,5/10 = 35,1 db</t>
  </si>
  <si>
    <t xml:space="preserve"> 210110016801</t>
  </si>
  <si>
    <t>52-000-1</t>
  </si>
  <si>
    <t>Áteresz tisztítása hordaléktól</t>
  </si>
  <si>
    <t>fm</t>
  </si>
  <si>
    <t>53-001-31.3.1.1-0131573</t>
  </si>
  <si>
    <t>Egyoldalon tokos műanyag csatornacső beépítése földárokba, gumigyűrűs kötéssel, csőidomok nélkül, 3,00 m hosszú csövekből, külső csőátmérő: 250 mm-ig, külső csőátmérő: 110 mm, PIPELIFE PVC-U koextrudált tokos SUPER csatornacső 110x3,2x3000 mm SN4, KGEM110/3M-S</t>
  </si>
  <si>
    <t>m</t>
  </si>
  <si>
    <t>Ereszcsatornák járda alatti átvezetéseinek átépítése, árokba vezetéssel, idomokkal kompletten.</t>
  </si>
  <si>
    <t xml:space="preserve"> 530012940525</t>
  </si>
  <si>
    <t>53-101-6.2.1.1.2-0612134</t>
  </si>
  <si>
    <t>Rézsű- és mederburkolat; Burkolat készítése előregyártott mederlapokból, hézagolás nélkül, kész ágyazatra betonba rakva, burkolatvastagság: 10 cm, Mederlap 40/60/10 cm</t>
  </si>
  <si>
    <t>Betonlappal burkolt árok tisztítása, javítása. Burkolt árok jókarba helyezése. 19x1,2= 22,8 m2</t>
  </si>
  <si>
    <t xml:space="preserve"> 531011693440</t>
  </si>
  <si>
    <t>61-003-2.3-0710010</t>
  </si>
  <si>
    <t>Telepen kevert hidraulikus vagy vegyes kötőanyagú stabilizált réteg készítése utókezeléssel, 2,00 m sávszélességig, CKt-2, CKt-4 vagy CTt-2 jelű keverékből, CKt-T2 jelű, cement kötőanyagú homokos kavics, Gy-R40 (70/100) bitumenemulzió (új név: C 40 B1)</t>
  </si>
  <si>
    <t>156x1,1x0,15= 25,74 m3</t>
  </si>
  <si>
    <t xml:space="preserve"> 610030675194</t>
  </si>
  <si>
    <t>62-001-5.1</t>
  </si>
  <si>
    <t>Beton vagy bazaltbeton járdalap bontása, homokos kavicságyazattal</t>
  </si>
  <si>
    <t xml:space="preserve"> 620010677370</t>
  </si>
  <si>
    <t>62-002-21.3-0613950</t>
  </si>
  <si>
    <t>Egyéb használatos szegélykövek, út és körforgalom szegélyek készítése, alapárok kiemelése nélkül, betonhézagolással, 100 cm hosszú elemekből, LEIER Quartz kerti szegélykő, szürke, 100x5x20 cm , Cikkszám: HUTJS2765</t>
  </si>
  <si>
    <t>462x2+2=926 m</t>
  </si>
  <si>
    <t xml:space="preserve"> 620020678023</t>
  </si>
  <si>
    <t>62-003-8.1-0613900</t>
  </si>
  <si>
    <t>Tér- vagy járdaburkolat készítése, beton burkolókőből hálós, soros, halszálka, parketta vagy kazettás kötésben, zúzalékágyazatra fektetve, 10x20x4, 10x20x5, 11,8x24x5, 10x20x6, 10x20x8 cm-es méretű idomkővel, LEIER Piazza 10x20x6 cm, szürke, N+F , Cikkszám: HUTJH4362</t>
  </si>
  <si>
    <t xml:space="preserve"> 620030678986</t>
  </si>
  <si>
    <t>64-001-2.2</t>
  </si>
  <si>
    <t>Kavicsbeton burkolat bontása, géppel, hidraulikus bontófejjel</t>
  </si>
  <si>
    <t>32m2x0,3=10,0 m3 járda 36m2x0,5=18,0 m3 kapubejáró összesen: 28,0 m3</t>
  </si>
  <si>
    <t xml:space="preserve"> 640010693570</t>
  </si>
  <si>
    <t>64-001-4-0820129</t>
  </si>
  <si>
    <t>Betonburkolat helyreállítása,  egyrétegű betonburkolatnál, vasalás, hézagkezelés és utókezelés nélkül, Beton pályaburkolat keveréke, CP 4,0/2,7-22-S1 XF4 jelű pályaburkoló beton</t>
  </si>
  <si>
    <t>36x0,2=8,0 m3</t>
  </si>
  <si>
    <t xml:space="preserve"> 640019275236</t>
  </si>
  <si>
    <t>92-000-2.5.1.1.3</t>
  </si>
  <si>
    <t>Kerti létesítmények bontása, kiegészítő kerti elemek bontása, kerti bútorok, rögzített, padok</t>
  </si>
  <si>
    <t xml:space="preserve"> 920001214394</t>
  </si>
  <si>
    <t>92-003-10.2</t>
  </si>
  <si>
    <t>Utcai kombinált építmények (fa-fém-műa. vegyes anyag) elhelyezése, támlás padok</t>
  </si>
  <si>
    <t>Meglévő, elbontott pad áthelyezése</t>
  </si>
  <si>
    <t>Építmény közvetlen költségei (HUF)</t>
  </si>
  <si>
    <t>Költségvetés főösszesítő</t>
  </si>
  <si>
    <t>Megnevezés</t>
  </si>
  <si>
    <t>Anyagköltség</t>
  </si>
  <si>
    <t>Díjköltség</t>
  </si>
  <si>
    <t>1 Építmény közvetlen költségei</t>
  </si>
  <si>
    <t>2.1 ÁFA vetítési alap</t>
  </si>
  <si>
    <t>2.2 ÁFA</t>
  </si>
  <si>
    <t>3 A munka ára (HUF)</t>
  </si>
  <si>
    <t>462x1,7x0,4=314,2m3</t>
  </si>
  <si>
    <t>462x1,1=508,2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</si>
</sst>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right" vertical="top" wrapText="1"/>
    </xf>
    <xf numFmtId="164" fontId="1" fillId="0" borderId="0" xfId="0" applyNumberFormat="1" applyFont="1" applyAlignment="1">
      <alignment vertical="top" wrapText="1"/>
    </xf>
    <xf numFmtId="10" fontId="2" fillId="0" borderId="2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B8" sqref="B8"/>
    </sheetView>
  </sheetViews>
  <sheetFormatPr defaultRowHeight="15" x14ac:dyDescent="0.25"/>
  <cols>
    <col min="1" max="1" width="30.7109375" customWidth="1"/>
    <col min="2" max="2" width="8.7109375" customWidth="1"/>
    <col min="3" max="4" width="12.7109375" customWidth="1"/>
  </cols>
  <sheetData>
    <row r="1" spans="1:4" x14ac:dyDescent="0.25">
      <c r="A1" s="13"/>
      <c r="B1" s="13"/>
      <c r="C1" s="13"/>
      <c r="D1" s="13"/>
    </row>
    <row r="3" spans="1:4" ht="18.75" x14ac:dyDescent="0.25">
      <c r="A3" s="14" t="s">
        <v>129</v>
      </c>
      <c r="B3" s="14"/>
      <c r="C3" s="14"/>
      <c r="D3" s="14"/>
    </row>
    <row r="4" spans="1:4" x14ac:dyDescent="0.25">
      <c r="A4" s="1" t="s">
        <v>130</v>
      </c>
      <c r="B4" s="5"/>
      <c r="C4" s="5" t="s">
        <v>131</v>
      </c>
      <c r="D4" s="5" t="s">
        <v>132</v>
      </c>
    </row>
    <row r="5" spans="1:4" x14ac:dyDescent="0.25">
      <c r="A5" s="3" t="s">
        <v>133</v>
      </c>
      <c r="C5" s="6">
        <f>ROUND(Tétellista!H33,0)</f>
        <v>0</v>
      </c>
      <c r="D5" s="6">
        <f>ROUND(Tétellista!I33,0)</f>
        <v>0</v>
      </c>
    </row>
    <row r="6" spans="1:4" x14ac:dyDescent="0.25">
      <c r="A6" s="3" t="s">
        <v>134</v>
      </c>
      <c r="C6" s="15">
        <f>ROUND(C5+D5,0)</f>
        <v>0</v>
      </c>
      <c r="D6" s="15"/>
    </row>
    <row r="7" spans="1:4" x14ac:dyDescent="0.25">
      <c r="A7" s="3" t="s">
        <v>135</v>
      </c>
      <c r="B7" s="7">
        <v>0.27</v>
      </c>
      <c r="C7" s="15">
        <f>ROUND(C6*B7,0)</f>
        <v>0</v>
      </c>
      <c r="D7" s="15"/>
    </row>
    <row r="8" spans="1:4" x14ac:dyDescent="0.25">
      <c r="A8" s="8" t="s">
        <v>136</v>
      </c>
      <c r="B8" s="8"/>
      <c r="C8" s="16">
        <f>ROUND(C7+C6,0)</f>
        <v>0</v>
      </c>
      <c r="D8" s="16"/>
    </row>
  </sheetData>
  <mergeCells count="5">
    <mergeCell ref="A1:D1"/>
    <mergeCell ref="A3:D3"/>
    <mergeCell ref="C6:D6"/>
    <mergeCell ref="C7:D7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tabSelected="1" topLeftCell="A13" workbookViewId="0">
      <selection activeCell="D29" sqref="D29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  <col min="12" max="12" width="6.7109375" customWidth="1"/>
    <col min="13" max="14" width="8.7109375" customWidth="1"/>
  </cols>
  <sheetData>
    <row r="1" spans="1:14" ht="25.5" x14ac:dyDescent="0.25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ht="38.25" x14ac:dyDescent="0.25">
      <c r="A2" s="3">
        <v>1</v>
      </c>
      <c r="B2" s="2" t="s">
        <v>14</v>
      </c>
      <c r="C2" s="3" t="s">
        <v>15</v>
      </c>
      <c r="D2" s="2">
        <v>1</v>
      </c>
      <c r="E2" s="3" t="s">
        <v>16</v>
      </c>
      <c r="F2" s="4"/>
      <c r="G2" s="4"/>
      <c r="H2" s="6">
        <f t="shared" ref="H2:H32" si="0">ROUND(F2*D2,0)</f>
        <v>0</v>
      </c>
      <c r="I2" s="6">
        <f t="shared" ref="I2:I32" si="1">ROUND(G2*D2,0)</f>
        <v>0</v>
      </c>
      <c r="J2" s="10" t="s">
        <v>17</v>
      </c>
      <c r="K2" s="11" t="s">
        <v>18</v>
      </c>
      <c r="L2" s="3" t="s">
        <v>19</v>
      </c>
      <c r="M2" s="3">
        <v>19</v>
      </c>
      <c r="N2" s="3">
        <v>0</v>
      </c>
    </row>
    <row r="3" spans="1:14" ht="38.25" x14ac:dyDescent="0.25">
      <c r="A3" s="3">
        <v>2</v>
      </c>
      <c r="B3" s="2" t="s">
        <v>20</v>
      </c>
      <c r="C3" s="3" t="s">
        <v>21</v>
      </c>
      <c r="D3" s="2">
        <v>10</v>
      </c>
      <c r="E3" s="3" t="s">
        <v>22</v>
      </c>
      <c r="F3" s="4"/>
      <c r="G3" s="4"/>
      <c r="H3" s="6">
        <f t="shared" si="0"/>
        <v>0</v>
      </c>
      <c r="I3" s="6">
        <f t="shared" si="1"/>
        <v>0</v>
      </c>
      <c r="J3" s="10"/>
      <c r="K3" s="11" t="s">
        <v>23</v>
      </c>
      <c r="L3" s="3" t="s">
        <v>19</v>
      </c>
      <c r="M3" s="3">
        <v>19</v>
      </c>
      <c r="N3" s="3">
        <v>0</v>
      </c>
    </row>
    <row r="4" spans="1:14" ht="25.5" x14ac:dyDescent="0.25">
      <c r="A4" s="3">
        <v>3</v>
      </c>
      <c r="B4" s="2" t="s">
        <v>24</v>
      </c>
      <c r="C4" s="3" t="s">
        <v>25</v>
      </c>
      <c r="D4" s="2">
        <v>1</v>
      </c>
      <c r="E4" s="3" t="s">
        <v>16</v>
      </c>
      <c r="F4" s="4"/>
      <c r="G4" s="4"/>
      <c r="H4" s="6">
        <f t="shared" si="0"/>
        <v>0</v>
      </c>
      <c r="I4" s="6">
        <f t="shared" si="1"/>
        <v>0</v>
      </c>
      <c r="J4" s="10"/>
      <c r="K4" s="11" t="s">
        <v>26</v>
      </c>
      <c r="L4" s="3" t="s">
        <v>19</v>
      </c>
      <c r="M4" s="3">
        <v>19</v>
      </c>
      <c r="N4" s="3">
        <v>0</v>
      </c>
    </row>
    <row r="5" spans="1:14" x14ac:dyDescent="0.25">
      <c r="A5" s="3">
        <v>4</v>
      </c>
      <c r="B5" s="2" t="s">
        <v>27</v>
      </c>
      <c r="C5" s="3" t="s">
        <v>28</v>
      </c>
      <c r="D5" s="2">
        <v>1</v>
      </c>
      <c r="E5" s="3" t="s">
        <v>16</v>
      </c>
      <c r="F5" s="4"/>
      <c r="G5" s="4"/>
      <c r="H5" s="6">
        <f t="shared" si="0"/>
        <v>0</v>
      </c>
      <c r="I5" s="6">
        <f t="shared" si="1"/>
        <v>0</v>
      </c>
      <c r="J5" s="10"/>
      <c r="K5" s="11"/>
      <c r="L5" s="3"/>
      <c r="M5" s="3">
        <v>19</v>
      </c>
      <c r="N5" s="3">
        <v>0</v>
      </c>
    </row>
    <row r="6" spans="1:14" ht="25.5" x14ac:dyDescent="0.25">
      <c r="A6" s="3">
        <v>5</v>
      </c>
      <c r="B6" s="2" t="s">
        <v>29</v>
      </c>
      <c r="C6" s="3" t="s">
        <v>30</v>
      </c>
      <c r="D6" s="2">
        <v>1</v>
      </c>
      <c r="E6" s="3" t="s">
        <v>16</v>
      </c>
      <c r="F6" s="4"/>
      <c r="G6" s="4"/>
      <c r="H6" s="6">
        <f t="shared" si="0"/>
        <v>0</v>
      </c>
      <c r="I6" s="6">
        <f t="shared" si="1"/>
        <v>0</v>
      </c>
      <c r="J6" s="10"/>
      <c r="K6" s="11"/>
      <c r="L6" s="3"/>
      <c r="M6" s="3">
        <v>19</v>
      </c>
      <c r="N6" s="3">
        <v>0</v>
      </c>
    </row>
    <row r="7" spans="1:14" x14ac:dyDescent="0.25">
      <c r="A7" s="3">
        <v>6</v>
      </c>
      <c r="B7" s="2" t="s">
        <v>31</v>
      </c>
      <c r="C7" s="3" t="s">
        <v>32</v>
      </c>
      <c r="D7" s="2">
        <v>1</v>
      </c>
      <c r="E7" s="3" t="s">
        <v>16</v>
      </c>
      <c r="F7" s="4"/>
      <c r="G7" s="4"/>
      <c r="H7" s="6">
        <f t="shared" si="0"/>
        <v>0</v>
      </c>
      <c r="I7" s="6">
        <f t="shared" si="1"/>
        <v>0</v>
      </c>
      <c r="J7" s="10"/>
      <c r="K7" s="11"/>
      <c r="L7" s="3"/>
      <c r="M7" s="3">
        <v>19</v>
      </c>
      <c r="N7" s="3">
        <v>0</v>
      </c>
    </row>
    <row r="8" spans="1:14" x14ac:dyDescent="0.25">
      <c r="A8" s="3">
        <v>7</v>
      </c>
      <c r="B8" s="2" t="s">
        <v>33</v>
      </c>
      <c r="C8" s="3" t="s">
        <v>34</v>
      </c>
      <c r="D8" s="2">
        <v>3</v>
      </c>
      <c r="E8" s="3" t="s">
        <v>16</v>
      </c>
      <c r="F8" s="4"/>
      <c r="G8" s="4"/>
      <c r="H8" s="6">
        <f t="shared" si="0"/>
        <v>0</v>
      </c>
      <c r="I8" s="6">
        <f t="shared" si="1"/>
        <v>0</v>
      </c>
      <c r="J8" s="10"/>
      <c r="K8" s="11"/>
      <c r="L8" s="3"/>
      <c r="M8" s="3">
        <v>19</v>
      </c>
      <c r="N8" s="3">
        <v>0</v>
      </c>
    </row>
    <row r="9" spans="1:14" ht="38.25" x14ac:dyDescent="0.25">
      <c r="A9" s="3">
        <v>8</v>
      </c>
      <c r="B9" s="2" t="s">
        <v>35</v>
      </c>
      <c r="C9" s="3" t="s">
        <v>36</v>
      </c>
      <c r="D9" s="2">
        <v>4.0999999999999996</v>
      </c>
      <c r="E9" s="3" t="s">
        <v>37</v>
      </c>
      <c r="F9" s="4"/>
      <c r="G9" s="4"/>
      <c r="H9" s="6">
        <f t="shared" si="0"/>
        <v>0</v>
      </c>
      <c r="I9" s="6">
        <f t="shared" si="1"/>
        <v>0</v>
      </c>
      <c r="J9" s="10" t="s">
        <v>38</v>
      </c>
      <c r="K9" s="11" t="s">
        <v>39</v>
      </c>
      <c r="L9" s="3" t="s">
        <v>19</v>
      </c>
      <c r="M9" s="3">
        <v>21</v>
      </c>
      <c r="N9" s="3">
        <v>3.16</v>
      </c>
    </row>
    <row r="10" spans="1:14" ht="51" x14ac:dyDescent="0.25">
      <c r="A10" s="3">
        <v>9</v>
      </c>
      <c r="B10" s="2" t="s">
        <v>40</v>
      </c>
      <c r="C10" s="3" t="s">
        <v>41</v>
      </c>
      <c r="D10" s="2">
        <v>169.9</v>
      </c>
      <c r="E10" s="3" t="s">
        <v>42</v>
      </c>
      <c r="F10" s="4"/>
      <c r="G10" s="4"/>
      <c r="H10" s="6">
        <f t="shared" si="0"/>
        <v>0</v>
      </c>
      <c r="I10" s="6">
        <f t="shared" si="1"/>
        <v>0</v>
      </c>
      <c r="J10" s="10" t="s">
        <v>43</v>
      </c>
      <c r="K10" s="11" t="s">
        <v>44</v>
      </c>
      <c r="L10" s="3" t="s">
        <v>19</v>
      </c>
      <c r="M10" s="3">
        <v>21</v>
      </c>
      <c r="N10" s="3">
        <v>0.2</v>
      </c>
    </row>
    <row r="11" spans="1:14" ht="51" x14ac:dyDescent="0.25">
      <c r="A11" s="3">
        <v>10</v>
      </c>
      <c r="B11" s="2" t="s">
        <v>45</v>
      </c>
      <c r="C11" s="3" t="s">
        <v>46</v>
      </c>
      <c r="D11" s="2">
        <v>16.8</v>
      </c>
      <c r="E11" s="3" t="s">
        <v>42</v>
      </c>
      <c r="F11" s="4"/>
      <c r="G11" s="4"/>
      <c r="H11" s="6">
        <f t="shared" si="0"/>
        <v>0</v>
      </c>
      <c r="I11" s="6">
        <f t="shared" si="1"/>
        <v>0</v>
      </c>
      <c r="J11" s="10" t="s">
        <v>47</v>
      </c>
      <c r="K11" s="11" t="s">
        <v>48</v>
      </c>
      <c r="L11" s="3" t="s">
        <v>19</v>
      </c>
      <c r="M11" s="3">
        <v>21</v>
      </c>
      <c r="N11" s="3">
        <v>0.2</v>
      </c>
    </row>
    <row r="12" spans="1:14" ht="63.75" x14ac:dyDescent="0.25">
      <c r="A12" s="3">
        <v>11</v>
      </c>
      <c r="B12" s="2" t="s">
        <v>49</v>
      </c>
      <c r="C12" s="3" t="s">
        <v>50</v>
      </c>
      <c r="D12" s="2">
        <v>15.3</v>
      </c>
      <c r="E12" s="3" t="s">
        <v>42</v>
      </c>
      <c r="F12" s="4"/>
      <c r="G12" s="4"/>
      <c r="H12" s="6">
        <f t="shared" si="0"/>
        <v>0</v>
      </c>
      <c r="I12" s="6">
        <f t="shared" si="1"/>
        <v>0</v>
      </c>
      <c r="J12" s="10" t="s">
        <v>51</v>
      </c>
      <c r="K12" s="11" t="s">
        <v>52</v>
      </c>
      <c r="L12" s="3" t="s">
        <v>19</v>
      </c>
      <c r="M12" s="3">
        <v>21</v>
      </c>
      <c r="N12" s="3">
        <v>0.2</v>
      </c>
    </row>
    <row r="13" spans="1:14" ht="38.25" x14ac:dyDescent="0.25">
      <c r="A13" s="3">
        <v>12</v>
      </c>
      <c r="B13" s="2" t="s">
        <v>53</v>
      </c>
      <c r="C13" s="3" t="s">
        <v>54</v>
      </c>
      <c r="D13" s="2">
        <v>785.4</v>
      </c>
      <c r="E13" s="3" t="s">
        <v>55</v>
      </c>
      <c r="F13" s="4"/>
      <c r="G13" s="4"/>
      <c r="H13" s="6">
        <f t="shared" si="0"/>
        <v>0</v>
      </c>
      <c r="I13" s="6">
        <f t="shared" si="1"/>
        <v>0</v>
      </c>
      <c r="J13" s="10" t="s">
        <v>56</v>
      </c>
      <c r="K13" s="11" t="s">
        <v>57</v>
      </c>
      <c r="L13" s="3" t="s">
        <v>19</v>
      </c>
      <c r="M13" s="3">
        <v>21</v>
      </c>
      <c r="N13" s="3">
        <v>0.01</v>
      </c>
    </row>
    <row r="14" spans="1:14" ht="38.25" x14ac:dyDescent="0.25">
      <c r="A14" s="3">
        <v>13</v>
      </c>
      <c r="B14" s="2" t="s">
        <v>58</v>
      </c>
      <c r="C14" s="3" t="s">
        <v>59</v>
      </c>
      <c r="D14" s="2">
        <v>46</v>
      </c>
      <c r="E14" s="3" t="s">
        <v>55</v>
      </c>
      <c r="F14" s="4"/>
      <c r="G14" s="4"/>
      <c r="H14" s="6">
        <f t="shared" si="0"/>
        <v>0</v>
      </c>
      <c r="I14" s="6">
        <f t="shared" si="1"/>
        <v>0</v>
      </c>
      <c r="J14" s="10" t="s">
        <v>60</v>
      </c>
      <c r="K14" s="11" t="s">
        <v>61</v>
      </c>
      <c r="L14" s="3" t="s">
        <v>19</v>
      </c>
      <c r="M14" s="3">
        <v>21</v>
      </c>
      <c r="N14" s="3">
        <v>7.0000000000000007E-2</v>
      </c>
    </row>
    <row r="15" spans="1:14" ht="51" x14ac:dyDescent="0.25">
      <c r="A15" s="3">
        <v>14</v>
      </c>
      <c r="B15" s="2" t="s">
        <v>62</v>
      </c>
      <c r="C15" s="3" t="s">
        <v>63</v>
      </c>
      <c r="D15" s="2">
        <v>45.9</v>
      </c>
      <c r="E15" s="3" t="s">
        <v>42</v>
      </c>
      <c r="F15" s="4"/>
      <c r="G15" s="4"/>
      <c r="H15" s="6">
        <f t="shared" si="0"/>
        <v>0</v>
      </c>
      <c r="I15" s="6">
        <f t="shared" si="1"/>
        <v>0</v>
      </c>
      <c r="J15" s="10" t="s">
        <v>64</v>
      </c>
      <c r="K15" s="11" t="s">
        <v>65</v>
      </c>
      <c r="L15" s="3" t="s">
        <v>19</v>
      </c>
      <c r="M15" s="3">
        <v>21</v>
      </c>
      <c r="N15" s="3">
        <v>0.08</v>
      </c>
    </row>
    <row r="16" spans="1:14" ht="38.25" x14ac:dyDescent="0.25">
      <c r="A16" s="3">
        <v>15</v>
      </c>
      <c r="B16" s="2" t="s">
        <v>66</v>
      </c>
      <c r="C16" s="3" t="s">
        <v>67</v>
      </c>
      <c r="D16" s="2">
        <v>55.2</v>
      </c>
      <c r="E16" s="3" t="s">
        <v>42</v>
      </c>
      <c r="F16" s="4"/>
      <c r="G16" s="4"/>
      <c r="H16" s="6">
        <f t="shared" si="0"/>
        <v>0</v>
      </c>
      <c r="I16" s="6">
        <f t="shared" si="1"/>
        <v>0</v>
      </c>
      <c r="J16" s="10" t="s">
        <v>68</v>
      </c>
      <c r="K16" s="11" t="s">
        <v>69</v>
      </c>
      <c r="L16" s="3" t="s">
        <v>19</v>
      </c>
      <c r="M16" s="3">
        <v>21</v>
      </c>
      <c r="N16" s="3">
        <v>3.2</v>
      </c>
    </row>
    <row r="17" spans="1:14" ht="63.75" x14ac:dyDescent="0.25">
      <c r="A17" s="3">
        <v>16</v>
      </c>
      <c r="B17" s="2" t="s">
        <v>70</v>
      </c>
      <c r="C17" s="3" t="s">
        <v>71</v>
      </c>
      <c r="D17" s="2">
        <v>314.2</v>
      </c>
      <c r="E17" s="3" t="s">
        <v>42</v>
      </c>
      <c r="F17" s="4"/>
      <c r="G17" s="4"/>
      <c r="H17" s="6">
        <f t="shared" si="0"/>
        <v>0</v>
      </c>
      <c r="I17" s="6">
        <f t="shared" si="1"/>
        <v>0</v>
      </c>
      <c r="J17" s="10" t="s">
        <v>137</v>
      </c>
      <c r="K17" s="11" t="s">
        <v>72</v>
      </c>
      <c r="L17" s="3" t="s">
        <v>19</v>
      </c>
      <c r="M17" s="3">
        <v>21</v>
      </c>
      <c r="N17" s="3">
        <v>0</v>
      </c>
    </row>
    <row r="18" spans="1:14" ht="25.5" x14ac:dyDescent="0.25">
      <c r="A18" s="3">
        <v>17</v>
      </c>
      <c r="B18" s="2" t="s">
        <v>73</v>
      </c>
      <c r="C18" s="3" t="s">
        <v>74</v>
      </c>
      <c r="D18" s="2">
        <v>924</v>
      </c>
      <c r="E18" s="3" t="s">
        <v>55</v>
      </c>
      <c r="F18" s="4"/>
      <c r="G18" s="4"/>
      <c r="H18" s="6">
        <f t="shared" si="0"/>
        <v>0</v>
      </c>
      <c r="I18" s="6">
        <f t="shared" si="1"/>
        <v>0</v>
      </c>
      <c r="J18" s="10" t="s">
        <v>56</v>
      </c>
      <c r="K18" s="11" t="s">
        <v>75</v>
      </c>
      <c r="L18" s="3" t="s">
        <v>19</v>
      </c>
      <c r="M18" s="3">
        <v>21</v>
      </c>
      <c r="N18" s="3">
        <v>0</v>
      </c>
    </row>
    <row r="19" spans="1:14" ht="51" x14ac:dyDescent="0.25">
      <c r="A19" s="3">
        <v>18</v>
      </c>
      <c r="B19" s="2" t="s">
        <v>76</v>
      </c>
      <c r="C19" s="3" t="s">
        <v>77</v>
      </c>
      <c r="D19" s="2">
        <v>192</v>
      </c>
      <c r="E19" s="3" t="s">
        <v>42</v>
      </c>
      <c r="F19" s="4"/>
      <c r="G19" s="4"/>
      <c r="H19" s="6">
        <f t="shared" si="0"/>
        <v>0</v>
      </c>
      <c r="I19" s="6">
        <f t="shared" si="1"/>
        <v>0</v>
      </c>
      <c r="J19" s="10" t="s">
        <v>78</v>
      </c>
      <c r="K19" s="11" t="s">
        <v>79</v>
      </c>
      <c r="L19" s="3" t="s">
        <v>19</v>
      </c>
      <c r="M19" s="3">
        <v>21</v>
      </c>
      <c r="N19" s="3">
        <v>0</v>
      </c>
    </row>
    <row r="20" spans="1:14" ht="38.25" x14ac:dyDescent="0.25">
      <c r="A20" s="3">
        <v>19</v>
      </c>
      <c r="B20" s="2" t="s">
        <v>80</v>
      </c>
      <c r="C20" s="3" t="s">
        <v>81</v>
      </c>
      <c r="D20" s="2">
        <v>397.4</v>
      </c>
      <c r="E20" s="3" t="s">
        <v>42</v>
      </c>
      <c r="F20" s="4"/>
      <c r="G20" s="4"/>
      <c r="H20" s="6">
        <f t="shared" si="0"/>
        <v>0</v>
      </c>
      <c r="I20" s="6">
        <f t="shared" si="1"/>
        <v>0</v>
      </c>
      <c r="J20" s="10" t="s">
        <v>82</v>
      </c>
      <c r="K20" s="11" t="s">
        <v>83</v>
      </c>
      <c r="L20" s="3" t="s">
        <v>19</v>
      </c>
      <c r="M20" s="3">
        <v>21</v>
      </c>
      <c r="N20" s="3">
        <v>0</v>
      </c>
    </row>
    <row r="21" spans="1:14" ht="51" x14ac:dyDescent="0.25">
      <c r="A21" s="3">
        <v>20</v>
      </c>
      <c r="B21" s="2" t="s">
        <v>84</v>
      </c>
      <c r="C21" s="3" t="s">
        <v>85</v>
      </c>
      <c r="D21" s="2">
        <v>36</v>
      </c>
      <c r="E21" s="3" t="s">
        <v>16</v>
      </c>
      <c r="F21" s="4"/>
      <c r="G21" s="4"/>
      <c r="H21" s="6">
        <f t="shared" si="0"/>
        <v>0</v>
      </c>
      <c r="I21" s="6">
        <f t="shared" si="1"/>
        <v>0</v>
      </c>
      <c r="J21" s="10" t="s">
        <v>86</v>
      </c>
      <c r="K21" s="11" t="s">
        <v>87</v>
      </c>
      <c r="L21" s="3" t="s">
        <v>19</v>
      </c>
      <c r="M21" s="3">
        <v>21</v>
      </c>
      <c r="N21" s="3">
        <v>0</v>
      </c>
    </row>
    <row r="22" spans="1:14" x14ac:dyDescent="0.25">
      <c r="A22" s="3">
        <v>21</v>
      </c>
      <c r="B22" s="2" t="s">
        <v>88</v>
      </c>
      <c r="C22" s="3" t="s">
        <v>89</v>
      </c>
      <c r="D22" s="2">
        <v>45</v>
      </c>
      <c r="E22" s="3" t="s">
        <v>90</v>
      </c>
      <c r="F22" s="4"/>
      <c r="G22" s="4"/>
      <c r="H22" s="6">
        <f t="shared" si="0"/>
        <v>0</v>
      </c>
      <c r="I22" s="6">
        <f t="shared" si="1"/>
        <v>0</v>
      </c>
      <c r="J22" s="10"/>
      <c r="K22" s="11"/>
      <c r="L22" s="3"/>
      <c r="M22" s="3">
        <v>52</v>
      </c>
      <c r="N22" s="3">
        <v>0.5</v>
      </c>
    </row>
    <row r="23" spans="1:14" ht="89.25" x14ac:dyDescent="0.25">
      <c r="A23" s="3">
        <v>22</v>
      </c>
      <c r="B23" s="2" t="s">
        <v>91</v>
      </c>
      <c r="C23" s="3" t="s">
        <v>92</v>
      </c>
      <c r="D23" s="2">
        <v>64</v>
      </c>
      <c r="E23" s="3" t="s">
        <v>93</v>
      </c>
      <c r="F23" s="4"/>
      <c r="G23" s="4"/>
      <c r="H23" s="6">
        <f t="shared" si="0"/>
        <v>0</v>
      </c>
      <c r="I23" s="6">
        <f t="shared" si="1"/>
        <v>0</v>
      </c>
      <c r="J23" s="10" t="s">
        <v>94</v>
      </c>
      <c r="K23" s="11" t="s">
        <v>95</v>
      </c>
      <c r="L23" s="3" t="s">
        <v>19</v>
      </c>
      <c r="M23" s="3">
        <v>53</v>
      </c>
      <c r="N23" s="3">
        <v>0.3</v>
      </c>
    </row>
    <row r="24" spans="1:14" ht="63.75" x14ac:dyDescent="0.25">
      <c r="A24" s="3">
        <v>23</v>
      </c>
      <c r="B24" s="2" t="s">
        <v>96</v>
      </c>
      <c r="C24" s="3" t="s">
        <v>97</v>
      </c>
      <c r="D24" s="2">
        <v>22.8</v>
      </c>
      <c r="E24" s="3" t="s">
        <v>55</v>
      </c>
      <c r="F24" s="4"/>
      <c r="G24" s="4"/>
      <c r="H24" s="6">
        <f t="shared" si="0"/>
        <v>0</v>
      </c>
      <c r="I24" s="6">
        <f t="shared" si="1"/>
        <v>0</v>
      </c>
      <c r="J24" s="10" t="s">
        <v>98</v>
      </c>
      <c r="K24" s="11" t="s">
        <v>99</v>
      </c>
      <c r="L24" s="3" t="s">
        <v>19</v>
      </c>
      <c r="M24" s="3">
        <v>53</v>
      </c>
      <c r="N24" s="3">
        <v>1.34</v>
      </c>
    </row>
    <row r="25" spans="1:14" ht="89.25" x14ac:dyDescent="0.25">
      <c r="A25" s="3">
        <v>24</v>
      </c>
      <c r="B25" s="2" t="s">
        <v>100</v>
      </c>
      <c r="C25" s="3" t="s">
        <v>101</v>
      </c>
      <c r="D25" s="2">
        <v>25.8</v>
      </c>
      <c r="E25" s="3" t="s">
        <v>42</v>
      </c>
      <c r="F25" s="4"/>
      <c r="G25" s="4"/>
      <c r="H25" s="6">
        <f t="shared" si="0"/>
        <v>0</v>
      </c>
      <c r="I25" s="6">
        <f t="shared" si="1"/>
        <v>0</v>
      </c>
      <c r="J25" s="10" t="s">
        <v>102</v>
      </c>
      <c r="K25" s="11" t="s">
        <v>103</v>
      </c>
      <c r="L25" s="3" t="s">
        <v>19</v>
      </c>
      <c r="M25" s="3">
        <v>61</v>
      </c>
      <c r="N25" s="3">
        <v>0.51</v>
      </c>
    </row>
    <row r="26" spans="1:14" ht="25.5" x14ac:dyDescent="0.25">
      <c r="A26" s="3">
        <v>25</v>
      </c>
      <c r="B26" s="2" t="s">
        <v>104</v>
      </c>
      <c r="C26" s="3" t="s">
        <v>105</v>
      </c>
      <c r="D26" s="2">
        <v>481</v>
      </c>
      <c r="E26" s="3" t="s">
        <v>55</v>
      </c>
      <c r="F26" s="4"/>
      <c r="G26" s="4"/>
      <c r="H26" s="6">
        <f t="shared" si="0"/>
        <v>0</v>
      </c>
      <c r="I26" s="6">
        <f t="shared" si="1"/>
        <v>0</v>
      </c>
      <c r="J26" s="10"/>
      <c r="K26" s="11" t="s">
        <v>106</v>
      </c>
      <c r="L26" s="3" t="s">
        <v>19</v>
      </c>
      <c r="M26" s="3">
        <v>62</v>
      </c>
      <c r="N26" s="3">
        <v>0.3</v>
      </c>
    </row>
    <row r="27" spans="1:14" ht="76.5" x14ac:dyDescent="0.25">
      <c r="A27" s="3">
        <v>26</v>
      </c>
      <c r="B27" s="2" t="s">
        <v>107</v>
      </c>
      <c r="C27" s="3" t="s">
        <v>108</v>
      </c>
      <c r="D27" s="2">
        <v>926</v>
      </c>
      <c r="E27" s="3" t="s">
        <v>93</v>
      </c>
      <c r="F27" s="4"/>
      <c r="G27" s="4"/>
      <c r="H27" s="6">
        <f t="shared" si="0"/>
        <v>0</v>
      </c>
      <c r="I27" s="6">
        <f t="shared" si="1"/>
        <v>0</v>
      </c>
      <c r="J27" s="10" t="s">
        <v>109</v>
      </c>
      <c r="K27" s="11" t="s">
        <v>110</v>
      </c>
      <c r="L27" s="3" t="s">
        <v>19</v>
      </c>
      <c r="M27" s="3">
        <v>62</v>
      </c>
      <c r="N27" s="3">
        <v>0.22</v>
      </c>
    </row>
    <row r="28" spans="1:14" ht="89.25" x14ac:dyDescent="0.25">
      <c r="A28" s="3">
        <v>27</v>
      </c>
      <c r="B28" s="2" t="s">
        <v>111</v>
      </c>
      <c r="C28" s="3" t="s">
        <v>112</v>
      </c>
      <c r="D28" s="2">
        <v>508.2</v>
      </c>
      <c r="E28" s="3" t="s">
        <v>55</v>
      </c>
      <c r="F28" s="4"/>
      <c r="G28" s="4"/>
      <c r="H28" s="6">
        <f t="shared" si="0"/>
        <v>0</v>
      </c>
      <c r="I28" s="6">
        <f t="shared" si="1"/>
        <v>0</v>
      </c>
      <c r="J28" s="10" t="s">
        <v>138</v>
      </c>
      <c r="K28" s="11" t="s">
        <v>113</v>
      </c>
      <c r="L28" s="3" t="s">
        <v>19</v>
      </c>
      <c r="M28" s="3">
        <v>62</v>
      </c>
      <c r="N28" s="3">
        <v>0.64</v>
      </c>
    </row>
    <row r="29" spans="1:14" ht="51" x14ac:dyDescent="0.25">
      <c r="A29" s="3">
        <v>28</v>
      </c>
      <c r="B29" s="2" t="s">
        <v>114</v>
      </c>
      <c r="C29" s="3" t="s">
        <v>115</v>
      </c>
      <c r="D29" s="2">
        <v>28</v>
      </c>
      <c r="E29" s="3" t="s">
        <v>42</v>
      </c>
      <c r="F29" s="4"/>
      <c r="G29" s="4"/>
      <c r="H29" s="6">
        <f t="shared" si="0"/>
        <v>0</v>
      </c>
      <c r="I29" s="6">
        <f t="shared" si="1"/>
        <v>0</v>
      </c>
      <c r="J29" s="10" t="s">
        <v>116</v>
      </c>
      <c r="K29" s="11" t="s">
        <v>117</v>
      </c>
      <c r="L29" s="3" t="s">
        <v>19</v>
      </c>
      <c r="M29" s="3">
        <v>64</v>
      </c>
      <c r="N29" s="3">
        <v>4.3099999999999996</v>
      </c>
    </row>
    <row r="30" spans="1:14" ht="63.75" x14ac:dyDescent="0.25">
      <c r="A30" s="3">
        <v>29</v>
      </c>
      <c r="B30" s="2" t="s">
        <v>118</v>
      </c>
      <c r="C30" s="3" t="s">
        <v>119</v>
      </c>
      <c r="D30" s="2">
        <v>8</v>
      </c>
      <c r="E30" s="3" t="s">
        <v>42</v>
      </c>
      <c r="F30" s="4"/>
      <c r="G30" s="4"/>
      <c r="H30" s="6">
        <f t="shared" si="0"/>
        <v>0</v>
      </c>
      <c r="I30" s="6">
        <f t="shared" si="1"/>
        <v>0</v>
      </c>
      <c r="J30" s="10" t="s">
        <v>120</v>
      </c>
      <c r="K30" s="11" t="s">
        <v>121</v>
      </c>
      <c r="L30" s="3" t="s">
        <v>19</v>
      </c>
      <c r="M30" s="3">
        <v>64</v>
      </c>
      <c r="N30" s="3">
        <v>10.1</v>
      </c>
    </row>
    <row r="31" spans="1:14" ht="38.25" x14ac:dyDescent="0.25">
      <c r="A31" s="3">
        <v>30</v>
      </c>
      <c r="B31" s="2" t="s">
        <v>122</v>
      </c>
      <c r="C31" s="3" t="s">
        <v>123</v>
      </c>
      <c r="D31" s="2">
        <v>1</v>
      </c>
      <c r="E31" s="3" t="s">
        <v>16</v>
      </c>
      <c r="F31" s="4"/>
      <c r="G31" s="4"/>
      <c r="H31" s="6">
        <f t="shared" si="0"/>
        <v>0</v>
      </c>
      <c r="I31" s="6">
        <f t="shared" si="1"/>
        <v>0</v>
      </c>
      <c r="J31" s="10"/>
      <c r="K31" s="11" t="s">
        <v>124</v>
      </c>
      <c r="L31" s="3" t="s">
        <v>19</v>
      </c>
      <c r="M31" s="3">
        <v>92</v>
      </c>
      <c r="N31" s="3">
        <v>0.45</v>
      </c>
    </row>
    <row r="32" spans="1:14" ht="25.5" x14ac:dyDescent="0.25">
      <c r="A32" s="3">
        <v>31</v>
      </c>
      <c r="B32" s="2" t="s">
        <v>125</v>
      </c>
      <c r="C32" s="3" t="s">
        <v>126</v>
      </c>
      <c r="D32" s="2">
        <v>1</v>
      </c>
      <c r="E32" s="3" t="s">
        <v>16</v>
      </c>
      <c r="F32" s="4"/>
      <c r="G32" s="4"/>
      <c r="H32" s="6">
        <f t="shared" si="0"/>
        <v>0</v>
      </c>
      <c r="I32" s="6">
        <f t="shared" si="1"/>
        <v>0</v>
      </c>
      <c r="J32" s="10" t="s">
        <v>127</v>
      </c>
      <c r="K32" s="11"/>
      <c r="L32" s="3" t="s">
        <v>19</v>
      </c>
      <c r="M32" s="3">
        <v>92</v>
      </c>
      <c r="N32" s="3">
        <v>0.75</v>
      </c>
    </row>
    <row r="33" spans="3:9" ht="28.5" x14ac:dyDescent="0.25">
      <c r="C33" s="8" t="s">
        <v>128</v>
      </c>
      <c r="D33" s="8"/>
      <c r="E33" s="8"/>
      <c r="F33" s="8"/>
      <c r="G33" s="8"/>
      <c r="H33" s="12">
        <f>ROUND(SUM(H2:H32),0)</f>
        <v>0</v>
      </c>
      <c r="I33" s="12">
        <f>ROUND(SUM(I2:I32),0)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Főösszesítő</vt:lpstr>
      <vt:lpstr>Tétellista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Kisbér Petőfi utca járda</dc:title>
  <dc:subject/>
  <dc:creator/>
  <cp:keywords/>
  <dc:description/>
  <cp:lastModifiedBy>Dell</cp:lastModifiedBy>
  <dcterms:created xsi:type="dcterms:W3CDTF">2024-01-12T09:48:33Z</dcterms:created>
  <dcterms:modified xsi:type="dcterms:W3CDTF">2024-01-24T09:23:02Z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417020</vt:lpwstr>
  </property>
  <property fmtid="{D5CDD505-2E9C-101B-9397-08002B2CF9AE}" pid="3" name="title">
    <vt:lpwstr>Kisbér Petőfi utca járda</vt:lpwstr>
  </property>
  <property fmtid="{D5CDD505-2E9C-101B-9397-08002B2CF9AE}" pid="4" name="lessonfee">
    <vt:i4>5070</vt:i4>
  </property>
  <property fmtid="{D5CDD505-2E9C-101B-9397-08002B2CF9AE}" pid="5" name="norm_type_id">
    <vt:lpwstr>1</vt:lpwstr>
  </property>
  <property fmtid="{D5CDD505-2E9C-101B-9397-08002B2CF9AE}" pid="6" name="tender_iow_id">
    <vt:lpwstr>18</vt:lpwstr>
  </property>
  <property fmtid="{D5CDD505-2E9C-101B-9397-08002B2CF9AE}" pid="7" name="created">
    <vt:lpwstr>2024-01-12 09:48:33</vt:lpwstr>
  </property>
  <property fmtid="{D5CDD505-2E9C-101B-9397-08002B2CF9AE}" pid="8" name="changed">
    <vt:lpwstr>2024-01-15 20:46:27</vt:lpwstr>
  </property>
  <property fmtid="{D5CDD505-2E9C-101B-9397-08002B2CF9AE}" pid="9" name="osum">
    <vt:i4>0</vt:i4>
  </property>
  <property fmtid="{D5CDD505-2E9C-101B-9397-08002B2CF9AE}" pid="10" name="priceversion">
    <vt:lpwstr>2024.01.01</vt:lpwstr>
  </property>
  <property fmtid="{D5CDD505-2E9C-101B-9397-08002B2CF9AE}" pid="11" name="currency">
    <vt:lpwstr>HUF</vt:lpwstr>
  </property>
</Properties>
</file>